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gomez\Downloads\"/>
    </mc:Choice>
  </mc:AlternateContent>
  <xr:revisionPtr revIDLastSave="0" documentId="13_ncr:1_{D07B2A8E-154B-426E-A3D7-870219B548BD}" xr6:coauthVersionLast="47" xr6:coauthVersionMax="47" xr10:uidLastSave="{00000000-0000-0000-0000-000000000000}"/>
  <bookViews>
    <workbookView xWindow="-120" yWindow="-120" windowWidth="20730" windowHeight="11040" activeTab="3" xr2:uid="{126A135C-C36F-4513-BC2D-5479639F8EBE}"/>
  </bookViews>
  <sheets>
    <sheet name="EDO DE RESULTADOS" sheetId="1" r:id="rId1"/>
    <sheet name="BALANCE" sheetId="2" r:id="rId2"/>
    <sheet name="RAZONES" sheetId="3" r:id="rId3"/>
    <sheet name="IND BURSÁTILE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2" l="1"/>
  <c r="J11" i="2" s="1"/>
  <c r="I10" i="2"/>
  <c r="H10" i="2"/>
  <c r="H11" i="2" s="1"/>
  <c r="I11" i="2"/>
  <c r="G11" i="2"/>
  <c r="G10" i="2"/>
  <c r="H8" i="2"/>
  <c r="I8" i="2"/>
  <c r="J8" i="2"/>
  <c r="G8" i="2"/>
</calcChain>
</file>

<file path=xl/sharedStrings.xml><?xml version="1.0" encoding="utf-8"?>
<sst xmlns="http://schemas.openxmlformats.org/spreadsheetml/2006/main" count="55" uniqueCount="31">
  <si>
    <t>ESTADO DE RESULTADOS</t>
  </si>
  <si>
    <t>IIIT21</t>
  </si>
  <si>
    <t>IVT21</t>
  </si>
  <si>
    <t>IT22</t>
  </si>
  <si>
    <t>IIT22</t>
  </si>
  <si>
    <t>VOLUMEN DE VENTAS﻿ (TONS)</t>
  </si>
  <si>
    <t>VENTAS NETAS</t>
  </si>
  <si>
    <t>UTILIDAD DE OPERACIÓN</t>
  </si>
  <si>
    <t>EBITDA</t>
  </si>
  <si>
    <t>UTILIDAD NETA</t>
  </si>
  <si>
    <t>IIT23</t>
  </si>
  <si>
    <t>IIIT22</t>
  </si>
  <si>
    <t>IVT22</t>
  </si>
  <si>
    <t>IT23</t>
  </si>
  <si>
    <t>BALANCE GENERAL</t>
  </si>
  <si>
    <t>ACTIVO TOTAL</t>
  </si>
  <si>
    <t>PASIVO TOTAL</t>
  </si>
  <si>
    <t>CAPITAL CONTABLE</t>
  </si>
  <si>
    <t>EFECTIVO E INVERSIONES TEMPORALES</t>
  </si>
  <si>
    <t>DEUDA BANCARIA</t>
  </si>
  <si>
    <t>DEUDA NETA</t>
  </si>
  <si>
    <t>Razones Financieras </t>
  </si>
  <si>
    <t>EBITDA A GASTO FINANCIERO</t>
  </si>
  <si>
    <t>DEUDA NETA A EBITDA</t>
  </si>
  <si>
    <t>RAZÓN DE LIQUIDEZ</t>
  </si>
  <si>
    <t> 1.32</t>
  </si>
  <si>
    <t>INDICADORES BURSATILES</t>
  </si>
  <si>
    <t>VALOR EN LIBROS POR ACCIÓN</t>
  </si>
  <si>
    <t>UPA*</t>
  </si>
  <si>
    <t>ACCIONES EN CIRCULACIÓN**</t>
  </si>
  <si>
    <t>PRECIO POR ACCIÓN AL CIERRE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</si>
</sst>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1"/>
      <color rgb="FFFFFFFF"/>
      <name val="Roboto"/>
    </font>
    <font>
      <sz val="9"/>
      <color rgb="FF000000"/>
      <name val="Roboto"/>
    </font>
    <font>
      <sz val="9"/>
      <color rgb="FF000000"/>
      <name val="Roboto"/>
    </font>
    <font>
      <sz val="11"/>
      <color rgb="FF000000"/>
      <name val="Roboto"/>
    </font>
    <font>
      <sz val="11"/>
      <color rgb="FF060606"/>
      <name val="Roboto"/>
    </font>
    <font>
      <sz val="8"/>
      <name val="Calibri"/>
      <family val="2"/>
      <scheme val="minor"/>
    </font>
    <font>
      <sz val="9"/>
      <color rgb="FF0D0C0C"/>
      <name val="Roboto"/>
    </font>
    <font>
      <sz val="9"/>
      <color rgb="FF090909"/>
      <name val="Roboto"/>
    </font>
    <font>
      <sz val="9"/>
      <color rgb="FF181818"/>
      <name val="Roboto"/>
    </font>
    <font>
      <sz val="9"/>
      <color rgb="FF1A1919"/>
      <name val="Roboto"/>
    </font>
    <font>
      <sz val="9"/>
      <color rgb="FF0B0B0B"/>
      <name val="Roboto"/>
    </font>
    <font>
      <sz val="9"/>
      <color rgb="FF171616"/>
      <name val="Roboto"/>
    </font>
    <font>
      <sz val="9"/>
      <color rgb="FF060505"/>
      <name val="Roboto"/>
    </font>
    <font>
      <sz val="9"/>
      <color rgb="FF0E0E0E"/>
      <name val="Roboto"/>
    </font>
    <font>
      <sz val="9"/>
      <color rgb="FF0D0D0D"/>
      <name val="Roboto"/>
    </font>
    <font>
      <sz val="14"/>
      <color rgb="FFFFFFFF"/>
      <name val="Roboto"/>
    </font>
    <font>
      <sz val="10"/>
      <color rgb="FF000000"/>
      <name val="Roboto"/>
    </font>
  </fonts>
  <fills count="5">
    <fill>
      <patternFill patternType="none"/>
    </fill>
    <fill>
      <patternFill patternType="gray125"/>
    </fill>
    <fill>
      <patternFill patternType="solid">
        <fgColor rgb="FF133D87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D9933"/>
        <bgColor indexed="64"/>
      </patternFill>
    </fill>
  </fills>
  <borders count="2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3" fontId="0" fillId="0" borderId="0" xfId="0" applyNumberFormat="1"/>
    <xf numFmtId="3" fontId="4" fillId="0" borderId="1" xfId="0" applyNumberFormat="1" applyFont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left" vertical="center" wrapText="1" indent="1"/>
    </xf>
    <xf numFmtId="3" fontId="4" fillId="3" borderId="1" xfId="0" applyNumberFormat="1" applyFont="1" applyFill="1" applyBorder="1" applyAlignment="1">
      <alignment horizontal="left" vertical="center" wrapText="1" indent="1"/>
    </xf>
    <xf numFmtId="3" fontId="5" fillId="3" borderId="1" xfId="0" applyNumberFormat="1" applyFont="1" applyFill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left" vertical="center" wrapText="1"/>
    </xf>
    <xf numFmtId="3" fontId="8" fillId="3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left" vertical="center" wrapText="1"/>
    </xf>
    <xf numFmtId="3" fontId="10" fillId="3" borderId="1" xfId="0" applyNumberFormat="1" applyFont="1" applyFill="1" applyBorder="1" applyAlignment="1">
      <alignment horizontal="left" vertical="center" wrapText="1"/>
    </xf>
    <xf numFmtId="3" fontId="11" fillId="3" borderId="1" xfId="0" applyNumberFormat="1" applyFont="1" applyFill="1" applyBorder="1" applyAlignment="1">
      <alignment horizontal="left" vertical="center" wrapText="1"/>
    </xf>
    <xf numFmtId="3" fontId="12" fillId="3" borderId="1" xfId="0" applyNumberFormat="1" applyFont="1" applyFill="1" applyBorder="1" applyAlignment="1">
      <alignment horizontal="left" vertical="center" wrapText="1"/>
    </xf>
    <xf numFmtId="3" fontId="13" fillId="3" borderId="1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165" fontId="0" fillId="0" borderId="0" xfId="0" applyNumberFormat="1"/>
    <xf numFmtId="4" fontId="0" fillId="0" borderId="0" xfId="0" applyNumberFormat="1"/>
    <xf numFmtId="164" fontId="0" fillId="0" borderId="0" xfId="0" applyNumberFormat="1"/>
    <xf numFmtId="164" fontId="17" fillId="3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148D8-904B-44D0-91AD-38A44D5D92B5}">
  <dimension ref="B4:J10"/>
  <sheetViews>
    <sheetView zoomScale="89" workbookViewId="0">
      <selection activeCell="A5" sqref="A5:XFD10"/>
    </sheetView>
  </sheetViews>
  <sheetFormatPr baseColWidth="10" defaultRowHeight="15" x14ac:dyDescent="0.25"/>
  <cols>
    <col min="1" max="10" width="18.42578125" customWidth="1"/>
  </cols>
  <sheetData>
    <row r="4" spans="2:10" ht="15.75" thickBot="1" x14ac:dyDescent="0.3"/>
    <row r="5" spans="2:10" ht="37.5" customHeight="1" thickBo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11</v>
      </c>
      <c r="H5" s="1" t="s">
        <v>12</v>
      </c>
      <c r="I5" s="1" t="s">
        <v>13</v>
      </c>
      <c r="J5" s="1" t="s">
        <v>10</v>
      </c>
    </row>
    <row r="6" spans="2:10" ht="37.5" customHeight="1" thickBot="1" x14ac:dyDescent="0.3">
      <c r="B6" s="2" t="s">
        <v>5</v>
      </c>
      <c r="C6" s="4">
        <v>76128</v>
      </c>
      <c r="D6" s="4">
        <v>88894</v>
      </c>
      <c r="E6" s="4">
        <v>81918</v>
      </c>
      <c r="F6" s="4">
        <v>86174</v>
      </c>
      <c r="G6" s="4">
        <v>82279</v>
      </c>
      <c r="H6" s="4">
        <v>87654</v>
      </c>
      <c r="I6" s="4">
        <v>82443</v>
      </c>
      <c r="J6" s="4">
        <v>87869</v>
      </c>
    </row>
    <row r="7" spans="2:10" ht="37.5" customHeight="1" thickBot="1" x14ac:dyDescent="0.3">
      <c r="B7" s="5" t="s">
        <v>6</v>
      </c>
      <c r="C7" s="6">
        <v>5027214</v>
      </c>
      <c r="D7" s="6">
        <v>6306603</v>
      </c>
      <c r="E7" s="6">
        <v>5806822</v>
      </c>
      <c r="F7" s="6">
        <v>6230856</v>
      </c>
      <c r="G7" s="6">
        <v>6121546</v>
      </c>
      <c r="H7" s="6">
        <v>6664722</v>
      </c>
      <c r="I7" s="6">
        <v>6117658</v>
      </c>
      <c r="J7" s="6">
        <v>6358574</v>
      </c>
    </row>
    <row r="8" spans="2:10" ht="37.5" customHeight="1" thickBot="1" x14ac:dyDescent="0.3">
      <c r="B8" s="2" t="s">
        <v>7</v>
      </c>
      <c r="C8" s="4">
        <v>489995</v>
      </c>
      <c r="D8" s="4">
        <v>741079</v>
      </c>
      <c r="E8" s="4">
        <v>655188</v>
      </c>
      <c r="F8" s="4">
        <v>608787</v>
      </c>
      <c r="G8" s="4">
        <v>566213</v>
      </c>
      <c r="H8" s="4">
        <v>769608</v>
      </c>
      <c r="I8" s="4">
        <v>783200</v>
      </c>
      <c r="J8" s="4">
        <v>1138206</v>
      </c>
    </row>
    <row r="9" spans="2:10" ht="37.5" customHeight="1" thickBot="1" x14ac:dyDescent="0.3">
      <c r="B9" s="5" t="s">
        <v>8</v>
      </c>
      <c r="C9" s="6">
        <v>618553</v>
      </c>
      <c r="D9" s="6">
        <v>876825</v>
      </c>
      <c r="E9" s="6">
        <v>797324</v>
      </c>
      <c r="F9" s="6">
        <v>752825</v>
      </c>
      <c r="G9" s="6">
        <v>716971</v>
      </c>
      <c r="H9" s="6">
        <v>961559</v>
      </c>
      <c r="I9" s="6">
        <v>939488</v>
      </c>
      <c r="J9" s="6">
        <v>1283304</v>
      </c>
    </row>
    <row r="10" spans="2:10" ht="37.5" customHeight="1" thickBot="1" x14ac:dyDescent="0.3">
      <c r="B10" s="5" t="s">
        <v>9</v>
      </c>
      <c r="C10" s="6">
        <v>155464</v>
      </c>
      <c r="D10" s="6">
        <v>492987</v>
      </c>
      <c r="E10" s="7">
        <v>600172</v>
      </c>
      <c r="F10" s="6">
        <v>332811</v>
      </c>
      <c r="G10" s="6">
        <v>250632</v>
      </c>
      <c r="H10" s="6">
        <v>1426216</v>
      </c>
      <c r="I10" s="6">
        <v>1086092</v>
      </c>
      <c r="J10" s="6">
        <v>1365555</v>
      </c>
    </row>
  </sheetData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0C077-49DC-4047-A5D8-07F4B55EF46F}">
  <dimension ref="B4:J29"/>
  <sheetViews>
    <sheetView zoomScale="78" zoomScaleNormal="100" workbookViewId="0">
      <selection activeCell="B8" sqref="B8"/>
    </sheetView>
  </sheetViews>
  <sheetFormatPr baseColWidth="10" defaultRowHeight="15" x14ac:dyDescent="0.25"/>
  <cols>
    <col min="1" max="10" width="17.42578125" customWidth="1"/>
  </cols>
  <sheetData>
    <row r="4" spans="2:10" ht="15.75" thickBot="1" x14ac:dyDescent="0.3"/>
    <row r="5" spans="2:10" ht="38.25" customHeight="1" thickBot="1" x14ac:dyDescent="0.3">
      <c r="B5" s="8" t="s">
        <v>14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11</v>
      </c>
      <c r="H5" s="8" t="s">
        <v>12</v>
      </c>
      <c r="I5" s="8" t="s">
        <v>13</v>
      </c>
      <c r="J5" s="8" t="s">
        <v>10</v>
      </c>
    </row>
    <row r="6" spans="2:10" ht="38.25" customHeight="1" thickBot="1" x14ac:dyDescent="0.3">
      <c r="B6" s="9" t="s">
        <v>15</v>
      </c>
      <c r="C6" s="10">
        <v>21992422</v>
      </c>
      <c r="D6" s="10">
        <v>23781118</v>
      </c>
      <c r="E6" s="10">
        <v>23866933</v>
      </c>
      <c r="F6" s="11">
        <v>24934808</v>
      </c>
      <c r="G6" s="11">
        <v>25705877</v>
      </c>
      <c r="H6" s="11">
        <v>26260641</v>
      </c>
      <c r="I6" s="11">
        <v>26511823</v>
      </c>
      <c r="J6" s="11">
        <v>27433583</v>
      </c>
    </row>
    <row r="7" spans="2:10" ht="38.25" customHeight="1" thickBot="1" x14ac:dyDescent="0.3">
      <c r="B7" s="12" t="s">
        <v>16</v>
      </c>
      <c r="C7" s="13">
        <v>12919799</v>
      </c>
      <c r="D7" s="13">
        <v>14243362</v>
      </c>
      <c r="E7" s="13">
        <v>13939794</v>
      </c>
      <c r="F7" s="14">
        <v>14752055</v>
      </c>
      <c r="G7" s="14">
        <v>15292146</v>
      </c>
      <c r="H7" s="14">
        <v>15060180</v>
      </c>
      <c r="I7" s="14">
        <v>15831453</v>
      </c>
      <c r="J7" s="14">
        <v>15819721</v>
      </c>
    </row>
    <row r="8" spans="2:10" ht="38.25" customHeight="1" thickBot="1" x14ac:dyDescent="0.3">
      <c r="B8" s="9" t="s">
        <v>17</v>
      </c>
      <c r="C8" s="10">
        <v>9072623</v>
      </c>
      <c r="D8" s="10">
        <v>9537756</v>
      </c>
      <c r="E8" s="10">
        <v>9927139</v>
      </c>
      <c r="F8" s="15">
        <v>10182753</v>
      </c>
      <c r="G8" s="15">
        <f>+G6-G7</f>
        <v>10413731</v>
      </c>
      <c r="H8" s="15">
        <f t="shared" ref="H8:J8" si="0">+H6-H7</f>
        <v>11200461</v>
      </c>
      <c r="I8" s="15">
        <f t="shared" si="0"/>
        <v>10680370</v>
      </c>
      <c r="J8" s="15">
        <f t="shared" si="0"/>
        <v>11613862</v>
      </c>
    </row>
    <row r="9" spans="2:10" ht="38.25" customHeight="1" thickBot="1" x14ac:dyDescent="0.3">
      <c r="B9" s="12" t="s">
        <v>18</v>
      </c>
      <c r="C9" s="13">
        <v>589626</v>
      </c>
      <c r="D9" s="13">
        <v>1007703</v>
      </c>
      <c r="E9" s="13">
        <v>1373781</v>
      </c>
      <c r="F9" s="16">
        <v>725493</v>
      </c>
      <c r="G9" s="16">
        <v>931077</v>
      </c>
      <c r="H9" s="16">
        <v>688530</v>
      </c>
      <c r="I9" s="16">
        <v>1336066</v>
      </c>
      <c r="J9" s="16">
        <v>1221684</v>
      </c>
    </row>
    <row r="10" spans="2:10" ht="38.25" customHeight="1" thickBot="1" x14ac:dyDescent="0.3">
      <c r="B10" s="12" t="s">
        <v>19</v>
      </c>
      <c r="C10" s="13">
        <v>9339031</v>
      </c>
      <c r="D10" s="17">
        <v>10523556</v>
      </c>
      <c r="E10" s="18">
        <v>10634960</v>
      </c>
      <c r="F10" s="19">
        <v>10749940</v>
      </c>
      <c r="G10" s="19">
        <f>2421004+9041517</f>
        <v>11462521</v>
      </c>
      <c r="H10" s="19">
        <f>2176066+9129012</f>
        <v>11305078</v>
      </c>
      <c r="I10" s="19">
        <f>1171878+10248098</f>
        <v>11419976</v>
      </c>
      <c r="J10" s="19">
        <f>1353669+9486992</f>
        <v>10840661</v>
      </c>
    </row>
    <row r="11" spans="2:10" ht="38.25" customHeight="1" thickBot="1" x14ac:dyDescent="0.3">
      <c r="B11" s="20" t="s">
        <v>20</v>
      </c>
      <c r="C11" s="10">
        <v>8749405</v>
      </c>
      <c r="D11" s="10">
        <v>9515853</v>
      </c>
      <c r="E11" s="21">
        <v>9261179</v>
      </c>
      <c r="F11" s="10">
        <v>10024447</v>
      </c>
      <c r="G11" s="10">
        <f>+G10-G9</f>
        <v>10531444</v>
      </c>
      <c r="H11" s="10">
        <f t="shared" ref="H11:J11" si="1">+H10-H9</f>
        <v>10616548</v>
      </c>
      <c r="I11" s="10">
        <f t="shared" si="1"/>
        <v>10083910</v>
      </c>
      <c r="J11" s="10">
        <f t="shared" si="1"/>
        <v>9618977</v>
      </c>
    </row>
    <row r="12" spans="2:10" ht="15.75" thickBot="1" x14ac:dyDescent="0.3"/>
    <row r="13" spans="2:10" ht="15.75" thickBot="1" x14ac:dyDescent="0.3">
      <c r="C13" s="10"/>
      <c r="D13" s="10"/>
      <c r="E13" s="10"/>
      <c r="F13" s="10"/>
      <c r="G13" s="10"/>
      <c r="H13" s="10"/>
      <c r="I13" s="10"/>
      <c r="J13" s="10"/>
    </row>
    <row r="14" spans="2:10" ht="15.75" thickBot="1" x14ac:dyDescent="0.3">
      <c r="C14" s="10"/>
      <c r="D14" s="10"/>
      <c r="E14" s="10"/>
      <c r="F14" s="10"/>
      <c r="G14" s="10"/>
      <c r="H14" s="10"/>
      <c r="I14" s="10"/>
      <c r="J14" s="10"/>
    </row>
    <row r="15" spans="2:10" ht="15.75" thickBot="1" x14ac:dyDescent="0.3">
      <c r="C15" s="10"/>
      <c r="D15" s="10"/>
      <c r="E15" s="10"/>
      <c r="F15" s="10"/>
      <c r="G15" s="10"/>
      <c r="H15" s="10"/>
      <c r="I15" s="10"/>
      <c r="J15" s="10"/>
    </row>
    <row r="16" spans="2:10" ht="15.75" thickBot="1" x14ac:dyDescent="0.3">
      <c r="C16" s="10"/>
      <c r="D16" s="10"/>
      <c r="E16" s="10"/>
      <c r="F16" s="10"/>
      <c r="G16" s="10"/>
      <c r="H16" s="10"/>
      <c r="I16" s="10"/>
      <c r="J16" s="10"/>
    </row>
    <row r="17" spans="3:10" ht="15.75" thickBot="1" x14ac:dyDescent="0.3">
      <c r="C17" s="10"/>
      <c r="D17" s="10"/>
      <c r="E17" s="10"/>
      <c r="F17" s="10"/>
      <c r="G17" s="10"/>
      <c r="H17" s="10"/>
      <c r="I17" s="10"/>
      <c r="J17" s="10"/>
    </row>
    <row r="18" spans="3:10" ht="15.75" thickBot="1" x14ac:dyDescent="0.3">
      <c r="C18" s="10"/>
      <c r="D18" s="10"/>
      <c r="E18" s="10"/>
      <c r="F18" s="10"/>
      <c r="G18" s="10"/>
      <c r="H18" s="10"/>
      <c r="I18" s="10"/>
      <c r="J18" s="10"/>
    </row>
    <row r="19" spans="3:10" ht="15.75" thickBot="1" x14ac:dyDescent="0.3">
      <c r="C19" s="10"/>
      <c r="D19" s="10"/>
      <c r="E19" s="10"/>
      <c r="F19" s="10"/>
      <c r="G19" s="10"/>
      <c r="H19" s="10"/>
      <c r="I19" s="10"/>
      <c r="J19" s="10"/>
    </row>
    <row r="20" spans="3:10" ht="15.75" thickBot="1" x14ac:dyDescent="0.3">
      <c r="C20" s="10"/>
      <c r="D20" s="10"/>
      <c r="E20" s="10"/>
      <c r="F20" s="10"/>
      <c r="G20" s="10"/>
      <c r="H20" s="10"/>
      <c r="I20" s="10"/>
      <c r="J20" s="10"/>
    </row>
    <row r="21" spans="3:10" ht="15.75" thickBot="1" x14ac:dyDescent="0.3">
      <c r="C21" s="10"/>
      <c r="D21" s="10"/>
      <c r="E21" s="10"/>
      <c r="F21" s="10"/>
      <c r="G21" s="10"/>
      <c r="H21" s="10"/>
      <c r="I21" s="10"/>
      <c r="J21" s="10"/>
    </row>
    <row r="22" spans="3:10" ht="15.75" thickBot="1" x14ac:dyDescent="0.3">
      <c r="C22" s="10"/>
      <c r="D22" s="10"/>
      <c r="E22" s="10"/>
      <c r="F22" s="10"/>
      <c r="G22" s="10"/>
      <c r="H22" s="10"/>
      <c r="I22" s="10"/>
      <c r="J22" s="10"/>
    </row>
    <row r="23" spans="3:10" ht="15.75" thickBot="1" x14ac:dyDescent="0.3">
      <c r="C23" s="10"/>
      <c r="D23" s="10"/>
      <c r="E23" s="10"/>
      <c r="F23" s="10"/>
      <c r="G23" s="10"/>
      <c r="H23" s="10"/>
      <c r="I23" s="10"/>
      <c r="J23" s="10"/>
    </row>
    <row r="24" spans="3:10" ht="15.75" thickBot="1" x14ac:dyDescent="0.3">
      <c r="C24" s="10"/>
      <c r="D24" s="10"/>
      <c r="E24" s="10"/>
      <c r="F24" s="10"/>
      <c r="G24" s="10"/>
      <c r="H24" s="10"/>
      <c r="I24" s="10"/>
      <c r="J24" s="10"/>
    </row>
    <row r="25" spans="3:10" ht="15.75" thickBot="1" x14ac:dyDescent="0.3">
      <c r="C25" s="10"/>
      <c r="D25" s="10"/>
      <c r="E25" s="10"/>
      <c r="F25" s="10"/>
      <c r="G25" s="10"/>
      <c r="H25" s="10"/>
      <c r="I25" s="10"/>
      <c r="J25" s="10"/>
    </row>
    <row r="26" spans="3:10" ht="15.75" thickBot="1" x14ac:dyDescent="0.3">
      <c r="C26" s="10"/>
      <c r="D26" s="10"/>
      <c r="E26" s="10"/>
      <c r="F26" s="10"/>
      <c r="G26" s="10"/>
      <c r="H26" s="10"/>
      <c r="I26" s="10"/>
      <c r="J26" s="10"/>
    </row>
    <row r="27" spans="3:10" ht="15.75" thickBot="1" x14ac:dyDescent="0.3">
      <c r="C27" s="10"/>
      <c r="D27" s="10"/>
      <c r="E27" s="10"/>
      <c r="F27" s="10"/>
      <c r="G27" s="10"/>
      <c r="H27" s="10"/>
      <c r="I27" s="10"/>
      <c r="J27" s="10"/>
    </row>
    <row r="28" spans="3:10" ht="15.75" thickBot="1" x14ac:dyDescent="0.3">
      <c r="C28" s="10"/>
      <c r="D28" s="10"/>
      <c r="E28" s="10"/>
      <c r="F28" s="10"/>
      <c r="G28" s="10"/>
      <c r="H28" s="10"/>
      <c r="I28" s="10"/>
      <c r="J28" s="10"/>
    </row>
    <row r="29" spans="3:10" ht="15.75" thickBot="1" x14ac:dyDescent="0.3">
      <c r="C29" s="10"/>
      <c r="D29" s="10"/>
      <c r="E29" s="10"/>
      <c r="F29" s="10"/>
      <c r="G29" s="10"/>
      <c r="H29" s="10"/>
      <c r="I29" s="10"/>
      <c r="J29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1F28F-2D04-4616-97C8-E75350EBA346}">
  <dimension ref="B4:J11"/>
  <sheetViews>
    <sheetView zoomScale="86" workbookViewId="0">
      <selection activeCell="B13" sqref="B13"/>
    </sheetView>
  </sheetViews>
  <sheetFormatPr baseColWidth="10" defaultRowHeight="15" x14ac:dyDescent="0.25"/>
  <cols>
    <col min="1" max="10" width="17.5703125" customWidth="1"/>
  </cols>
  <sheetData>
    <row r="4" spans="2:10" ht="15.75" thickBot="1" x14ac:dyDescent="0.3"/>
    <row r="5" spans="2:10" ht="37.5" customHeight="1" thickBot="1" x14ac:dyDescent="0.3">
      <c r="B5" s="22" t="s">
        <v>21</v>
      </c>
      <c r="C5" s="23" t="s">
        <v>1</v>
      </c>
      <c r="D5" s="8" t="s">
        <v>2</v>
      </c>
      <c r="E5" s="8" t="s">
        <v>3</v>
      </c>
      <c r="F5" s="8" t="s">
        <v>4</v>
      </c>
      <c r="G5" s="8" t="s">
        <v>11</v>
      </c>
      <c r="H5" s="8" t="s">
        <v>12</v>
      </c>
      <c r="I5" s="8" t="s">
        <v>13</v>
      </c>
      <c r="J5" s="8" t="s">
        <v>10</v>
      </c>
    </row>
    <row r="6" spans="2:10" ht="37.5" customHeight="1" thickBot="1" x14ac:dyDescent="0.3">
      <c r="B6" s="9" t="s">
        <v>22</v>
      </c>
      <c r="C6" s="24">
        <v>6.9</v>
      </c>
      <c r="D6" s="24">
        <v>7.1</v>
      </c>
      <c r="E6" s="27">
        <v>7.32</v>
      </c>
      <c r="F6" s="27">
        <v>7.58</v>
      </c>
      <c r="G6" s="27">
        <v>7.8</v>
      </c>
      <c r="H6" s="27">
        <v>8.3000000000000007</v>
      </c>
      <c r="I6" s="27">
        <v>8.6</v>
      </c>
      <c r="J6" s="27">
        <v>9.9</v>
      </c>
    </row>
    <row r="7" spans="2:10" ht="37.5" customHeight="1" thickBot="1" x14ac:dyDescent="0.3">
      <c r="B7" s="12" t="s">
        <v>23</v>
      </c>
      <c r="C7" s="28">
        <v>3.17</v>
      </c>
      <c r="D7" s="28">
        <v>3.33</v>
      </c>
      <c r="E7" s="28">
        <v>3.1</v>
      </c>
      <c r="F7" s="28">
        <v>3.29</v>
      </c>
      <c r="G7" s="28">
        <v>3.3</v>
      </c>
      <c r="H7" s="28">
        <v>3.2</v>
      </c>
      <c r="I7" s="28">
        <v>2.9</v>
      </c>
      <c r="J7" s="28">
        <v>2.4</v>
      </c>
    </row>
    <row r="8" spans="2:10" ht="37.5" customHeight="1" thickBot="1" x14ac:dyDescent="0.3">
      <c r="B8" s="12" t="s">
        <v>24</v>
      </c>
      <c r="C8" s="25">
        <v>1.01</v>
      </c>
      <c r="D8" s="25" t="s">
        <v>25</v>
      </c>
      <c r="E8" s="25">
        <v>1.31</v>
      </c>
      <c r="F8" s="25">
        <v>1.61</v>
      </c>
      <c r="G8" s="25">
        <v>1.33</v>
      </c>
      <c r="H8" s="25">
        <v>1.36</v>
      </c>
      <c r="I8" s="25">
        <v>1.82</v>
      </c>
      <c r="J8" s="25">
        <v>1.59</v>
      </c>
    </row>
    <row r="10" spans="2:10" x14ac:dyDescent="0.25">
      <c r="C10" s="3"/>
      <c r="D10" s="29"/>
      <c r="E10" s="3"/>
      <c r="F10" s="30"/>
      <c r="G10" s="31"/>
    </row>
    <row r="11" spans="2:10" x14ac:dyDescent="0.25">
      <c r="H11" s="3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FAAAA-1E4B-48E3-821A-73AC95049A0B}">
  <dimension ref="B4:J9"/>
  <sheetViews>
    <sheetView tabSelected="1" zoomScale="88" workbookViewId="0">
      <selection activeCell="B16" sqref="B16"/>
    </sheetView>
  </sheetViews>
  <sheetFormatPr baseColWidth="10" defaultRowHeight="15" x14ac:dyDescent="0.25"/>
  <cols>
    <col min="1" max="10" width="17.42578125" customWidth="1"/>
    <col min="11" max="11" width="15.28515625" customWidth="1"/>
  </cols>
  <sheetData>
    <row r="4" spans="2:10" ht="15.75" thickBot="1" x14ac:dyDescent="0.3"/>
    <row r="5" spans="2:10" ht="38.25" customHeight="1" thickBot="1" x14ac:dyDescent="0.3">
      <c r="B5" s="8" t="s">
        <v>26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11</v>
      </c>
      <c r="H5" s="8" t="s">
        <v>12</v>
      </c>
      <c r="I5" s="8" t="s">
        <v>13</v>
      </c>
      <c r="J5" s="8" t="s">
        <v>10</v>
      </c>
    </row>
    <row r="6" spans="2:10" ht="38.25" customHeight="1" thickBot="1" x14ac:dyDescent="0.3">
      <c r="B6" s="9" t="s">
        <v>27</v>
      </c>
      <c r="C6" s="24">
        <v>23.8</v>
      </c>
      <c r="D6" s="24">
        <v>25.9</v>
      </c>
      <c r="E6" s="24">
        <v>26.1</v>
      </c>
      <c r="F6" s="24">
        <v>26.6</v>
      </c>
      <c r="G6" s="24">
        <v>27.2</v>
      </c>
      <c r="H6" s="24">
        <v>28.4</v>
      </c>
      <c r="I6" s="24">
        <v>28.6</v>
      </c>
      <c r="J6" s="24">
        <v>29.5</v>
      </c>
    </row>
    <row r="7" spans="2:10" ht="38.25" customHeight="1" thickBot="1" x14ac:dyDescent="0.3">
      <c r="B7" s="12" t="s">
        <v>28</v>
      </c>
      <c r="C7" s="26">
        <v>5</v>
      </c>
      <c r="D7" s="25">
        <v>5.5</v>
      </c>
      <c r="E7" s="25">
        <v>6.4</v>
      </c>
      <c r="F7" s="25">
        <v>5.9</v>
      </c>
      <c r="G7" s="25">
        <v>6.2</v>
      </c>
      <c r="H7" s="25">
        <v>6.9</v>
      </c>
      <c r="I7" s="25">
        <v>8.1</v>
      </c>
      <c r="J7" s="25">
        <v>11.4</v>
      </c>
    </row>
    <row r="8" spans="2:10" ht="38.25" customHeight="1" thickBot="1" x14ac:dyDescent="0.3">
      <c r="B8" s="9" t="s">
        <v>29</v>
      </c>
      <c r="C8" s="10">
        <v>306065</v>
      </c>
      <c r="D8" s="10">
        <v>306206</v>
      </c>
      <c r="E8" s="10">
        <v>306141</v>
      </c>
      <c r="F8" s="10">
        <v>310232</v>
      </c>
      <c r="G8" s="10">
        <v>310222</v>
      </c>
      <c r="H8" s="10">
        <v>310212</v>
      </c>
      <c r="I8" s="10">
        <v>309511</v>
      </c>
      <c r="J8" s="10">
        <v>310256</v>
      </c>
    </row>
    <row r="9" spans="2:10" ht="38.25" customHeight="1" thickBot="1" x14ac:dyDescent="0.3">
      <c r="B9" s="12" t="s">
        <v>30</v>
      </c>
      <c r="C9" s="26">
        <v>53.5</v>
      </c>
      <c r="D9" s="32">
        <v>68</v>
      </c>
      <c r="E9" s="26">
        <v>61.2</v>
      </c>
      <c r="F9" s="32">
        <v>54</v>
      </c>
      <c r="G9" s="32">
        <v>43</v>
      </c>
      <c r="H9" s="32">
        <v>79</v>
      </c>
      <c r="I9" s="32">
        <v>98</v>
      </c>
      <c r="J9" s="32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EDO DE RESULTADOS</vt:lpstr>
      <vt:lpstr>BALANCE</vt:lpstr>
      <vt:lpstr>RAZONES</vt:lpstr>
      <vt:lpstr>IND BURSÁTILES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Gómez Bertrand</dc:creator>
  <cp:lastModifiedBy>Nelson Gómez Bertrand</cp:lastModifiedBy>
  <dcterms:created xsi:type="dcterms:W3CDTF">2023-08-09T16:27:51Z</dcterms:created>
  <dcterms:modified xsi:type="dcterms:W3CDTF">2023-08-16T21:55:10Z</dcterms:modified>
</cp:coreProperties>
</file>